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qtbox.sharepoint.com/sites/EvelQuadralSAS-RH/Documents partages/RH/Intéressement/2026/"/>
    </mc:Choice>
  </mc:AlternateContent>
  <xr:revisionPtr revIDLastSave="19" documentId="13_ncr:1_{677FD36D-71F1-434F-B1BF-D7BF33D65567}" xr6:coauthVersionLast="47" xr6:coauthVersionMax="47" xr10:uidLastSave="{1D0A322F-63B9-424D-8F58-5A4477EB371E}"/>
  <bookViews>
    <workbookView xWindow="-120" yWindow="-120" windowWidth="29040" windowHeight="15720" xr2:uid="{00000000-000D-0000-FFFF-FFFF00000000}"/>
  </bookViews>
  <sheets>
    <sheet name="Simulateu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G18" i="1"/>
  <c r="F18" i="1"/>
  <c r="E18" i="1"/>
  <c r="D18" i="1"/>
  <c r="C18" i="1"/>
  <c r="G17" i="1"/>
  <c r="F17" i="1"/>
  <c r="E17" i="1"/>
  <c r="D17" i="1"/>
  <c r="C17" i="1"/>
  <c r="I16" i="1"/>
  <c r="J21" i="1" s="1"/>
  <c r="G15" i="1"/>
  <c r="F15" i="1"/>
  <c r="E15" i="1"/>
  <c r="D15" i="1"/>
  <c r="C15" i="1"/>
  <c r="C19" i="1" l="1"/>
  <c r="C20" i="1" s="1"/>
  <c r="E19" i="1"/>
  <c r="F19" i="1"/>
  <c r="I26" i="1"/>
  <c r="I17" i="1"/>
  <c r="D19" i="1"/>
  <c r="G19" i="1"/>
  <c r="I19" i="1" l="1"/>
  <c r="D20" i="1" l="1"/>
  <c r="G20" i="1" l="1"/>
  <c r="E20" i="1"/>
  <c r="F20" i="1"/>
  <c r="I20" i="1" l="1"/>
  <c r="C21" i="1" s="1"/>
  <c r="D21" i="1" l="1"/>
  <c r="C22" i="1"/>
  <c r="C23" i="1" s="1"/>
  <c r="C24" i="1" s="1"/>
  <c r="D22" i="1" l="1"/>
  <c r="D23" i="1" s="1"/>
  <c r="D24" i="1" s="1"/>
  <c r="G21" i="1"/>
  <c r="G22" i="1" s="1"/>
  <c r="G23" i="1" s="1"/>
  <c r="G24" i="1" s="1"/>
  <c r="E21" i="1"/>
  <c r="E22" i="1" s="1"/>
  <c r="E23" i="1" s="1"/>
  <c r="E24" i="1" s="1"/>
  <c r="F21" i="1"/>
  <c r="F22" i="1" s="1"/>
  <c r="F23" i="1" s="1"/>
  <c r="F24" i="1" s="1"/>
  <c r="I22" i="1" l="1"/>
  <c r="I21" i="1"/>
  <c r="I23" i="1"/>
  <c r="I24" i="1"/>
</calcChain>
</file>

<file path=xl/sharedStrings.xml><?xml version="1.0" encoding="utf-8"?>
<sst xmlns="http://schemas.openxmlformats.org/spreadsheetml/2006/main" count="25" uniqueCount="24">
  <si>
    <t xml:space="preserve">Outil de simulation de placement de l'intéressement sur le Plan d'Epargne Entreprise </t>
  </si>
  <si>
    <t>INTERPART</t>
  </si>
  <si>
    <t>SOCIAL ACTIVE TEMPERE SOLIDAIRE</t>
  </si>
  <si>
    <t>CM-CIC PERSPECTIVE CERTITUDE</t>
  </si>
  <si>
    <t>CM-CIC PERSPECTIVE MONETAIRE A</t>
  </si>
  <si>
    <t>Placement minimum</t>
  </si>
  <si>
    <t>de 150 à 500 Euros</t>
  </si>
  <si>
    <t>de 500 à 1.000 Euros</t>
  </si>
  <si>
    <t>plus de 1.000 Euros</t>
  </si>
  <si>
    <t>Abondement maximum</t>
  </si>
  <si>
    <t xml:space="preserve">Saisissez ici le montant total de votre intéressement </t>
  </si>
  <si>
    <t>TOTAL</t>
  </si>
  <si>
    <t>Saississez vos placements (minimum 150€)</t>
  </si>
  <si>
    <t>Interessement placé</t>
  </si>
  <si>
    <t>Abondement brut avant plafonnement global</t>
  </si>
  <si>
    <t>Test plafonnement  Interpart et FCPE</t>
  </si>
  <si>
    <t>Test plafonnement  CIC</t>
  </si>
  <si>
    <t>Abondement</t>
  </si>
  <si>
    <t>CSG + CRDS (sur abondement)</t>
  </si>
  <si>
    <t>Abondement net</t>
  </si>
  <si>
    <t>Placement total</t>
  </si>
  <si>
    <t xml:space="preserve">Intéressement viré non soumis à charges sociales mais imposable  </t>
  </si>
  <si>
    <t>FCPE BATIQUAD</t>
  </si>
  <si>
    <t>Intéressement 2025 - Placement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</si>
</sst>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\,000"/>
    <numFmt numFmtId="165" formatCode="mmmm\-yyyy"/>
    <numFmt numFmtId="166" formatCode="#,##0.00\ &quot;F&quot;;[Red]\-#,##0.00\ &quot;F&quot;"/>
    <numFmt numFmtId="167" formatCode="#,##0\ &quot;€&quot;"/>
    <numFmt numFmtId="168" formatCode="#,##0.00\ &quot;€&quot;"/>
    <numFmt numFmtId="169" formatCode="#,##0.00\ _F"/>
  </numFmts>
  <fonts count="23">
    <font>
      <sz val="8"/>
      <color rgb="FF000000"/>
      <name val="Helvetica Neue"/>
    </font>
    <font>
      <b/>
      <sz val="10"/>
      <color theme="1"/>
      <name val="Arial"/>
    </font>
    <font>
      <b/>
      <sz val="9"/>
      <color theme="1"/>
      <name val="Arial"/>
    </font>
    <font>
      <b/>
      <sz val="10"/>
      <color rgb="FF20697A"/>
      <name val="Arial"/>
    </font>
    <font>
      <b/>
      <sz val="8"/>
      <color theme="1"/>
      <name val="Arial"/>
    </font>
    <font>
      <sz val="8"/>
      <color rgb="FF20697A"/>
      <name val="Arial"/>
    </font>
    <font>
      <sz val="8"/>
      <name val="Helvetica Neue"/>
    </font>
    <font>
      <sz val="8"/>
      <color theme="1"/>
      <name val="Arial"/>
    </font>
    <font>
      <b/>
      <sz val="8"/>
      <color rgb="FF20697A"/>
      <name val="Arial"/>
    </font>
    <font>
      <b/>
      <sz val="9"/>
      <color rgb="FF20697A"/>
      <name val="Arial"/>
    </font>
    <font>
      <b/>
      <sz val="8"/>
      <color rgb="FFFFFFFF"/>
      <name val="Arial"/>
    </font>
    <font>
      <b/>
      <sz val="9"/>
      <color rgb="FFFFFFFF"/>
      <name val="Arial"/>
    </font>
    <font>
      <b/>
      <sz val="9"/>
      <color rgb="FFCD6209"/>
      <name val="Arial"/>
    </font>
    <font>
      <b/>
      <sz val="8"/>
      <color rgb="FFFF0000"/>
      <name val="Arial"/>
    </font>
    <font>
      <sz val="10"/>
      <color theme="1"/>
      <name val="Arial"/>
    </font>
    <font>
      <i/>
      <sz val="8"/>
      <color rgb="FFA5A5A5"/>
      <name val="Arial"/>
    </font>
    <font>
      <i/>
      <sz val="10"/>
      <color rgb="FFA5A5A5"/>
      <name val="Arial"/>
    </font>
    <font>
      <b/>
      <sz val="8"/>
      <color rgb="FFA5A5A5"/>
      <name val="Arial"/>
    </font>
    <font>
      <sz val="8"/>
      <color rgb="FFA5A5A5"/>
      <name val="Arial"/>
    </font>
    <font>
      <i/>
      <sz val="8"/>
      <color rgb="FFFF0000"/>
      <name val="Arial"/>
    </font>
    <font>
      <sz val="8"/>
      <color rgb="FFFF0000"/>
      <name val="Arial"/>
    </font>
    <font>
      <b/>
      <sz val="10"/>
      <color rgb="FFFFFFFF"/>
      <name val="Arial"/>
    </font>
    <font>
      <sz val="9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BBDFEA"/>
        <bgColor rgb="FFBBDFEA"/>
      </patternFill>
    </fill>
    <fill>
      <patternFill patternType="solid">
        <fgColor rgb="FFE3E3E3"/>
        <bgColor rgb="FFE3E3E3"/>
      </patternFill>
    </fill>
    <fill>
      <patternFill patternType="solid">
        <fgColor rgb="FF14414C"/>
        <bgColor rgb="FF14414C"/>
      </patternFill>
    </fill>
    <fill>
      <patternFill patternType="solid">
        <fgColor rgb="FF20697A"/>
        <bgColor rgb="FF20697A"/>
      </patternFill>
    </fill>
    <fill>
      <patternFill patternType="solid">
        <fgColor rgb="FF2C8FA6"/>
        <bgColor rgb="FF2C8FA6"/>
      </patternFill>
    </fill>
    <fill>
      <patternFill patternType="solid">
        <fgColor rgb="FFF79646"/>
        <bgColor rgb="FFF79646"/>
      </patternFill>
    </fill>
    <fill>
      <patternFill patternType="solid">
        <fgColor rgb="FFCD6209"/>
        <bgColor rgb="FFCD6209"/>
      </patternFill>
    </fill>
    <fill>
      <patternFill patternType="solid">
        <fgColor rgb="FFF9AB6B"/>
        <bgColor rgb="FFF9AB6B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1" fillId="0" borderId="0" xfId="0" applyNumberFormat="1" applyFont="1" applyAlignment="1">
      <alignment vertical="top"/>
    </xf>
    <xf numFmtId="166" fontId="9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1" fillId="3" borderId="5" xfId="0" applyNumberFormat="1" applyFont="1" applyFill="1" applyBorder="1" applyAlignment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9" fontId="10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7" fontId="4" fillId="0" borderId="6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vertical="center"/>
    </xf>
    <xf numFmtId="167" fontId="9" fillId="0" borderId="0" xfId="0" applyNumberFormat="1" applyFont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168" fontId="11" fillId="7" borderId="6" xfId="0" applyNumberFormat="1" applyFont="1" applyFill="1" applyBorder="1" applyAlignment="1">
      <alignment horizontal="center" vertical="center"/>
    </xf>
    <xf numFmtId="9" fontId="10" fillId="4" borderId="7" xfId="0" applyNumberFormat="1" applyFont="1" applyFill="1" applyBorder="1" applyAlignment="1">
      <alignment horizontal="center" vertical="center"/>
    </xf>
    <xf numFmtId="9" fontId="10" fillId="5" borderId="7" xfId="0" applyNumberFormat="1" applyFont="1" applyFill="1" applyBorder="1" applyAlignment="1">
      <alignment horizontal="center" vertical="center"/>
    </xf>
    <xf numFmtId="9" fontId="10" fillId="6" borderId="7" xfId="0" applyNumberFormat="1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8" fontId="11" fillId="8" borderId="6" xfId="0" applyNumberFormat="1" applyFont="1" applyFill="1" applyBorder="1" applyAlignment="1">
      <alignment horizontal="center" vertical="center"/>
    </xf>
    <xf numFmtId="168" fontId="11" fillId="9" borderId="6" xfId="0" applyNumberFormat="1" applyFont="1" applyFill="1" applyBorder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168" fontId="12" fillId="0" borderId="6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8" fontId="4" fillId="0" borderId="6" xfId="0" applyNumberFormat="1" applyFont="1" applyBorder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8" fontId="7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168" fontId="15" fillId="0" borderId="6" xfId="0" applyNumberFormat="1" applyFont="1" applyBorder="1" applyAlignment="1">
      <alignment vertical="center"/>
    </xf>
    <xf numFmtId="168" fontId="17" fillId="0" borderId="0" xfId="0" applyNumberFormat="1" applyFont="1" applyAlignment="1">
      <alignment vertical="center"/>
    </xf>
    <xf numFmtId="168" fontId="18" fillId="0" borderId="6" xfId="0" applyNumberFormat="1" applyFont="1" applyBorder="1" applyAlignment="1">
      <alignment horizontal="center" vertical="center"/>
    </xf>
    <xf numFmtId="168" fontId="7" fillId="0" borderId="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8" fontId="4" fillId="0" borderId="6" xfId="0" applyNumberFormat="1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167" fontId="19" fillId="0" borderId="10" xfId="0" applyNumberFormat="1" applyFont="1" applyBorder="1" applyAlignment="1">
      <alignment horizontal="center" vertical="center"/>
    </xf>
    <xf numFmtId="167" fontId="20" fillId="0" borderId="10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10" fontId="2" fillId="0" borderId="3" xfId="0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168" fontId="4" fillId="2" borderId="6" xfId="0" applyNumberFormat="1" applyFont="1" applyFill="1" applyBorder="1" applyAlignment="1">
      <alignment vertical="center"/>
    </xf>
    <xf numFmtId="168" fontId="4" fillId="2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vertical="center"/>
    </xf>
    <xf numFmtId="168" fontId="10" fillId="4" borderId="6" xfId="0" applyNumberFormat="1" applyFont="1" applyFill="1" applyBorder="1" applyAlignment="1">
      <alignment vertical="center"/>
    </xf>
    <xf numFmtId="168" fontId="10" fillId="5" borderId="6" xfId="0" applyNumberFormat="1" applyFont="1" applyFill="1" applyBorder="1" applyAlignment="1">
      <alignment vertical="center"/>
    </xf>
    <xf numFmtId="168" fontId="10" fillId="6" borderId="6" xfId="0" applyNumberFormat="1" applyFont="1" applyFill="1" applyBorder="1" applyAlignment="1">
      <alignment vertical="center"/>
    </xf>
    <xf numFmtId="168" fontId="10" fillId="0" borderId="0" xfId="0" applyNumberFormat="1" applyFont="1" applyAlignment="1">
      <alignment vertical="center"/>
    </xf>
    <xf numFmtId="168" fontId="11" fillId="4" borderId="6" xfId="0" applyNumberFormat="1" applyFont="1" applyFill="1" applyBorder="1" applyAlignment="1">
      <alignment horizontal="center" vertical="center"/>
    </xf>
    <xf numFmtId="164" fontId="2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168" fontId="2" fillId="0" borderId="6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2" fillId="0" borderId="2" xfId="0" applyFont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166" fontId="8" fillId="2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6923C"/>
  </sheetPr>
  <dimension ref="A1:L1000"/>
  <sheetViews>
    <sheetView showGridLines="0" tabSelected="1" workbookViewId="0">
      <selection activeCell="L15" sqref="L15"/>
    </sheetView>
  </sheetViews>
  <sheetFormatPr baseColWidth="10" defaultColWidth="16.83203125" defaultRowHeight="15" customHeight="1"/>
  <cols>
    <col min="1" max="1" width="50.83203125" customWidth="1"/>
    <col min="2" max="2" width="8.6640625" customWidth="1"/>
    <col min="3" max="7" width="16.83203125" customWidth="1"/>
    <col min="8" max="8" width="2.1640625" customWidth="1"/>
    <col min="9" max="9" width="16.83203125" customWidth="1"/>
    <col min="10" max="10" width="30.83203125" customWidth="1"/>
    <col min="11" max="11" width="19.83203125" customWidth="1"/>
    <col min="12" max="12" width="12" customWidth="1"/>
    <col min="13" max="25" width="14.5" customWidth="1"/>
  </cols>
  <sheetData>
    <row r="1" spans="1:12" ht="24" customHeight="1">
      <c r="A1" s="1"/>
      <c r="B1" s="2"/>
      <c r="C1" s="86" t="s">
        <v>0</v>
      </c>
      <c r="D1" s="87"/>
      <c r="E1" s="87"/>
      <c r="F1" s="87"/>
      <c r="G1" s="87"/>
      <c r="H1" s="3"/>
      <c r="I1" s="3"/>
      <c r="J1" s="4"/>
      <c r="K1" s="1"/>
      <c r="L1" s="1"/>
    </row>
    <row r="2" spans="1:12" ht="5.25" customHeight="1">
      <c r="A2" s="5"/>
      <c r="B2" s="6"/>
      <c r="C2" s="88"/>
      <c r="D2" s="89"/>
      <c r="E2" s="89"/>
      <c r="F2" s="89"/>
      <c r="G2" s="89"/>
      <c r="H2" s="7"/>
      <c r="I2" s="7"/>
      <c r="J2" s="7"/>
      <c r="K2" s="8"/>
      <c r="L2" s="8"/>
    </row>
    <row r="3" spans="1:12" ht="18" customHeight="1">
      <c r="A3" s="5"/>
      <c r="B3" s="9"/>
      <c r="C3" s="90" t="s">
        <v>23</v>
      </c>
      <c r="D3" s="83"/>
      <c r="E3" s="83"/>
      <c r="F3" s="83"/>
      <c r="G3" s="84"/>
      <c r="H3" s="10"/>
      <c r="I3" s="7"/>
      <c r="J3" s="7"/>
      <c r="K3" s="8"/>
      <c r="L3" s="8"/>
    </row>
    <row r="4" spans="1:12" ht="34.5" customHeight="1">
      <c r="A4" s="11"/>
      <c r="B4" s="12"/>
      <c r="C4" s="13" t="s">
        <v>1</v>
      </c>
      <c r="D4" s="14" t="s">
        <v>22</v>
      </c>
      <c r="E4" s="15" t="s">
        <v>2</v>
      </c>
      <c r="F4" s="16" t="s">
        <v>3</v>
      </c>
      <c r="G4" s="16" t="s">
        <v>4</v>
      </c>
      <c r="H4" s="17"/>
      <c r="I4" s="7"/>
      <c r="J4" s="7"/>
      <c r="K4" s="8"/>
      <c r="L4" s="8"/>
    </row>
    <row r="5" spans="1:12" ht="18" customHeight="1">
      <c r="A5" s="18" t="s">
        <v>5</v>
      </c>
      <c r="B5" s="19"/>
      <c r="C5" s="20">
        <v>150</v>
      </c>
      <c r="D5" s="20">
        <v>150</v>
      </c>
      <c r="E5" s="20">
        <v>150</v>
      </c>
      <c r="F5" s="20">
        <v>150</v>
      </c>
      <c r="G5" s="20">
        <v>150</v>
      </c>
      <c r="H5" s="21"/>
      <c r="I5" s="7"/>
      <c r="J5" s="7"/>
      <c r="K5" s="8"/>
      <c r="L5" s="8"/>
    </row>
    <row r="6" spans="1:12" ht="14.25" customHeight="1">
      <c r="A6" s="22"/>
      <c r="B6" s="23"/>
      <c r="C6" s="91"/>
      <c r="D6" s="83"/>
      <c r="E6" s="83"/>
      <c r="F6" s="83"/>
      <c r="G6" s="84"/>
      <c r="H6" s="24"/>
      <c r="I6" s="7"/>
      <c r="J6" s="7"/>
      <c r="K6" s="8"/>
      <c r="L6" s="8"/>
    </row>
    <row r="7" spans="1:12" ht="18" customHeight="1">
      <c r="A7" s="18" t="s">
        <v>6</v>
      </c>
      <c r="B7" s="19"/>
      <c r="C7" s="25">
        <v>3</v>
      </c>
      <c r="D7" s="25">
        <v>3</v>
      </c>
      <c r="E7" s="25">
        <v>0.75</v>
      </c>
      <c r="F7" s="25">
        <v>0.75</v>
      </c>
      <c r="G7" s="25">
        <v>0.75</v>
      </c>
      <c r="H7" s="26"/>
      <c r="I7" s="7"/>
      <c r="J7" s="7"/>
      <c r="K7" s="8"/>
      <c r="L7" s="8"/>
    </row>
    <row r="8" spans="1:12" ht="18" customHeight="1">
      <c r="A8" s="18" t="s">
        <v>7</v>
      </c>
      <c r="B8" s="19"/>
      <c r="C8" s="25">
        <v>2.1</v>
      </c>
      <c r="D8" s="25">
        <v>2.1</v>
      </c>
      <c r="E8" s="25">
        <v>0.75</v>
      </c>
      <c r="F8" s="25">
        <v>0.75</v>
      </c>
      <c r="G8" s="25">
        <v>0.75</v>
      </c>
      <c r="H8" s="26"/>
      <c r="I8" s="7"/>
      <c r="J8" s="7"/>
      <c r="K8" s="8"/>
      <c r="L8" s="8"/>
    </row>
    <row r="9" spans="1:12" ht="18" customHeight="1">
      <c r="A9" s="18" t="s">
        <v>8</v>
      </c>
      <c r="B9" s="19"/>
      <c r="C9" s="25">
        <v>1.8</v>
      </c>
      <c r="D9" s="25">
        <v>1.8</v>
      </c>
      <c r="E9" s="25">
        <v>0.75</v>
      </c>
      <c r="F9" s="25">
        <v>0.75</v>
      </c>
      <c r="G9" s="25">
        <v>0.75</v>
      </c>
      <c r="H9" s="26"/>
      <c r="I9" s="7"/>
      <c r="J9" s="7"/>
      <c r="K9" s="8"/>
      <c r="L9" s="8"/>
    </row>
    <row r="10" spans="1:12" ht="14.25" customHeight="1">
      <c r="A10" s="11"/>
      <c r="B10" s="19"/>
      <c r="C10" s="91" t="s">
        <v>9</v>
      </c>
      <c r="D10" s="83"/>
      <c r="E10" s="83"/>
      <c r="F10" s="83"/>
      <c r="G10" s="84"/>
      <c r="H10" s="24"/>
      <c r="I10" s="7"/>
      <c r="J10" s="7"/>
      <c r="K10" s="8"/>
      <c r="L10" s="8"/>
    </row>
    <row r="11" spans="1:12" ht="14.25" customHeight="1">
      <c r="A11" s="11"/>
      <c r="B11" s="19"/>
      <c r="C11" s="82">
        <v>4000</v>
      </c>
      <c r="D11" s="83"/>
      <c r="E11" s="82">
        <v>3290</v>
      </c>
      <c r="F11" s="83"/>
      <c r="G11" s="84"/>
      <c r="H11" s="27"/>
      <c r="I11" s="7"/>
      <c r="J11" s="7"/>
      <c r="K11" s="8"/>
      <c r="L11" s="8"/>
    </row>
    <row r="12" spans="1:12" ht="18" customHeight="1">
      <c r="A12" s="28"/>
      <c r="B12" s="29"/>
      <c r="C12" s="26"/>
      <c r="D12" s="26"/>
      <c r="E12" s="26"/>
      <c r="F12" s="26"/>
      <c r="G12" s="26"/>
      <c r="H12" s="26"/>
      <c r="I12" s="7"/>
      <c r="J12" s="7"/>
      <c r="K12" s="8"/>
      <c r="L12" s="8"/>
    </row>
    <row r="13" spans="1:12" ht="18" customHeight="1">
      <c r="A13" s="11" t="s">
        <v>10</v>
      </c>
      <c r="B13" s="30"/>
      <c r="C13" s="31">
        <v>0</v>
      </c>
      <c r="D13" s="8"/>
      <c r="E13" s="26"/>
      <c r="F13" s="26"/>
      <c r="G13" s="26"/>
      <c r="H13" s="26"/>
      <c r="I13" s="7"/>
      <c r="J13" s="7"/>
      <c r="K13" s="8"/>
      <c r="L13" s="8"/>
    </row>
    <row r="14" spans="1:12" ht="18" customHeight="1">
      <c r="A14" s="28"/>
      <c r="B14" s="19"/>
      <c r="C14" s="26"/>
      <c r="D14" s="26"/>
      <c r="E14" s="26"/>
      <c r="F14" s="26"/>
      <c r="G14" s="26"/>
      <c r="H14" s="26"/>
      <c r="I14" s="7"/>
      <c r="J14" s="7"/>
      <c r="K14" s="8"/>
      <c r="L14" s="8"/>
    </row>
    <row r="15" spans="1:12" ht="34.5" customHeight="1">
      <c r="A15" s="28"/>
      <c r="B15" s="19"/>
      <c r="C15" s="32" t="str">
        <f t="shared" ref="C15:G15" si="0">+C4</f>
        <v>INTERPART</v>
      </c>
      <c r="D15" s="33" t="str">
        <f t="shared" si="0"/>
        <v>FCPE BATIQUAD</v>
      </c>
      <c r="E15" s="34" t="str">
        <f t="shared" si="0"/>
        <v>SOCIAL ACTIVE TEMPERE SOLIDAIRE</v>
      </c>
      <c r="F15" s="34" t="str">
        <f t="shared" si="0"/>
        <v>CM-CIC PERSPECTIVE CERTITUDE</v>
      </c>
      <c r="G15" s="34" t="str">
        <f t="shared" si="0"/>
        <v>CM-CIC PERSPECTIVE MONETAIRE A</v>
      </c>
      <c r="H15" s="35"/>
      <c r="I15" s="25" t="s">
        <v>11</v>
      </c>
      <c r="J15" s="36"/>
      <c r="K15" s="8"/>
      <c r="L15" s="8"/>
    </row>
    <row r="16" spans="1:12" ht="18" customHeight="1">
      <c r="A16" s="11" t="s">
        <v>12</v>
      </c>
      <c r="B16" s="30"/>
      <c r="C16" s="37">
        <v>0</v>
      </c>
      <c r="D16" s="31">
        <v>0</v>
      </c>
      <c r="E16" s="38">
        <v>0</v>
      </c>
      <c r="F16" s="38">
        <v>0</v>
      </c>
      <c r="G16" s="38">
        <v>0</v>
      </c>
      <c r="H16" s="39"/>
      <c r="I16" s="40">
        <f>SUM(C16:G16)</f>
        <v>0</v>
      </c>
      <c r="J16" s="41"/>
      <c r="K16" s="8"/>
      <c r="L16" s="8"/>
    </row>
    <row r="17" spans="1:12" ht="33" customHeight="1">
      <c r="A17" s="28"/>
      <c r="B17" s="19"/>
      <c r="C17" s="42" t="str">
        <f t="shared" ref="C17:G17" si="1">IF(C16=0," ",IF(C16&lt;150,"Attention versement minimum = 150"," "))</f>
        <v xml:space="preserve"> </v>
      </c>
      <c r="D17" s="42" t="str">
        <f t="shared" si="1"/>
        <v xml:space="preserve"> </v>
      </c>
      <c r="E17" s="42" t="str">
        <f t="shared" si="1"/>
        <v xml:space="preserve"> </v>
      </c>
      <c r="F17" s="42" t="str">
        <f t="shared" si="1"/>
        <v xml:space="preserve"> </v>
      </c>
      <c r="G17" s="42" t="str">
        <f t="shared" si="1"/>
        <v xml:space="preserve"> </v>
      </c>
      <c r="H17" s="42"/>
      <c r="I17" s="43" t="str">
        <f>IF(I16&gt;C13,"Placement supérieur à l'intéressement"," ")</f>
        <v xml:space="preserve"> </v>
      </c>
      <c r="J17" s="43"/>
      <c r="K17" s="8"/>
      <c r="L17" s="8"/>
    </row>
    <row r="18" spans="1:12" ht="34.5" customHeight="1">
      <c r="A18" s="4"/>
      <c r="B18" s="44"/>
      <c r="C18" s="13" t="str">
        <f t="shared" ref="C18:G18" si="2">+C4</f>
        <v>INTERPART</v>
      </c>
      <c r="D18" s="14" t="str">
        <f t="shared" si="2"/>
        <v>FCPE BATIQUAD</v>
      </c>
      <c r="E18" s="15" t="str">
        <f t="shared" si="2"/>
        <v>SOCIAL ACTIVE TEMPERE SOLIDAIRE</v>
      </c>
      <c r="F18" s="16" t="str">
        <f t="shared" si="2"/>
        <v>CM-CIC PERSPECTIVE CERTITUDE</v>
      </c>
      <c r="G18" s="16" t="str">
        <f t="shared" si="2"/>
        <v>CM-CIC PERSPECTIVE MONETAIRE A</v>
      </c>
      <c r="H18" s="17"/>
      <c r="I18" s="45" t="s">
        <v>11</v>
      </c>
      <c r="J18" s="46"/>
      <c r="K18" s="8"/>
      <c r="L18" s="8"/>
    </row>
    <row r="19" spans="1:12" ht="19.5" customHeight="1">
      <c r="A19" s="47" t="s">
        <v>13</v>
      </c>
      <c r="B19" s="48"/>
      <c r="C19" s="49">
        <f>IF($I$16&gt;$C$13,0,IF($C$13=0,0,IF(C16&lt;150,0,C16)))</f>
        <v>0</v>
      </c>
      <c r="D19" s="49">
        <f>IF($I$16&gt;$C$13,0,IF($C$13=0,0,IF(D16&lt;150,0,D16)))</f>
        <v>0</v>
      </c>
      <c r="E19" s="49">
        <f>IF($I$16&gt;$C$13,0,IF($C$13=0,0,IF(E16&lt;150,0,E16)))</f>
        <v>0</v>
      </c>
      <c r="F19" s="49">
        <f>IF($I$16&gt;$C$13,0,IF($C$13=0,0,IF(F16&lt;150,0,F16)))</f>
        <v>0</v>
      </c>
      <c r="G19" s="49">
        <f>IF($I$16&gt;$C$13,0,IF($C$13=0,0,IF(G16&lt;150,0,G16)))</f>
        <v>0</v>
      </c>
      <c r="H19" s="50"/>
      <c r="I19" s="51">
        <f t="shared" ref="I19:I24" si="3">SUM(C19:G19)</f>
        <v>0</v>
      </c>
      <c r="J19" s="8"/>
      <c r="K19" s="8"/>
      <c r="L19" s="8"/>
    </row>
    <row r="20" spans="1:12" ht="18" customHeight="1">
      <c r="A20" s="52" t="s">
        <v>14</v>
      </c>
      <c r="B20" s="53"/>
      <c r="C20" s="54">
        <f>IF(C19&lt;=500,C19*C7,IF(C19&lt;=1000,(500*C7)+((C19-500)*C8),((500*C7)+(500*C8)+((C19-1000)*C9))))</f>
        <v>0</v>
      </c>
      <c r="D20" s="54">
        <f>IF($C$20&gt;=$J$21,0,IF(D19&lt;=500,D19*D7,IF(D19&lt;=1000,(500*D7)+((D19-500)*D8),((500*D7)+(500*D8)+((D19-1000)*D9)))))</f>
        <v>0</v>
      </c>
      <c r="E20" s="54">
        <f>IF(SUM($C$20:$D$20)&gt;=$K$21,0,IF(E19&lt;=500,E19*E7,IF(E19&lt;=1000,(500*E7)+((E19-500)*E8),((500*E7)+(500*E8)+((E19-1000)*E9)))))</f>
        <v>0</v>
      </c>
      <c r="F20" s="54">
        <f>IF(SUM($C$20:$D$20)&gt;=$K$21,0,IF(F19&lt;=500,F19*F7,IF(F19&lt;=1000,(500*F7)+((F19-500)*F8),((500*F7)+(500*F8)+((F19-1000)*F9)))))</f>
        <v>0</v>
      </c>
      <c r="G20" s="54">
        <f>IF(SUM($C$20:$D$20)&gt;=$K$21,0,IF(G19&lt;=500,G19*G7,IF(G19&lt;=1000,(500*G7)+((G19-500)*G8),((500*G7)+(500*G8)+((G19-1000)*G9)))))</f>
        <v>0</v>
      </c>
      <c r="H20" s="55"/>
      <c r="I20" s="56">
        <f t="shared" si="3"/>
        <v>0</v>
      </c>
      <c r="J20" s="57" t="s">
        <v>15</v>
      </c>
      <c r="K20" s="57" t="s">
        <v>16</v>
      </c>
      <c r="L20" s="58"/>
    </row>
    <row r="21" spans="1:12" ht="19.5" customHeight="1">
      <c r="A21" s="47" t="s">
        <v>17</v>
      </c>
      <c r="B21" s="48"/>
      <c r="C21" s="59">
        <f>IF($I$20&gt;$J$21, IF(C20&gt;J21,J21,C20),C20)</f>
        <v>0</v>
      </c>
      <c r="D21" s="59">
        <f>IF(AND(SUM($C$20:$D$20)&gt;$J$21,$J$21&lt;&gt;$C$21),($J$21-$C$21)*( D19/SUM($D$19:$D$19) ),D20)</f>
        <v>0</v>
      </c>
      <c r="E21" s="59">
        <f>IF(AND($I$20&gt;$K$21,$I$20&lt;&gt;SUM($C$20:$D$20)),E20*($K$21-SUM($C$21:$D$21))/($I$20-SUM($C$20:$D$20)),E20)</f>
        <v>0</v>
      </c>
      <c r="F21" s="59">
        <f>IF(AND($I$20&gt;$K$21,$I$20&lt;&gt;SUM($C$20:$D$20)),F20*($K$21-SUM($C$21:$D$21))/($I$20-SUM($C$20:$D$20)),F20)</f>
        <v>0</v>
      </c>
      <c r="G21" s="59">
        <f>IF(AND($I$20&gt;$K$21,$I$20&lt;&gt;SUM($C$20:$D$20)),G20*($K$21-SUM($C$21:$D$21))/($I$20-SUM($C$20:$D$20)),G20)</f>
        <v>0</v>
      </c>
      <c r="H21" s="60"/>
      <c r="I21" s="51">
        <f t="shared" si="3"/>
        <v>0</v>
      </c>
      <c r="J21" s="61">
        <f>IF(OR(C16&gt;=C5,D16&gt;=D5),4000,IF(I16&gt;0,3290,0))</f>
        <v>0</v>
      </c>
      <c r="K21" s="62">
        <f>E11</f>
        <v>3290</v>
      </c>
      <c r="L21" s="63"/>
    </row>
    <row r="22" spans="1:12" ht="19.5" customHeight="1">
      <c r="A22" s="47" t="s">
        <v>18</v>
      </c>
      <c r="B22" s="64">
        <v>9.7000000000000003E-2</v>
      </c>
      <c r="C22" s="59">
        <f>IF(C21=0,ROUND(C20*1*$B$22,2),ROUND(C21*1*$B$22,2))</f>
        <v>0</v>
      </c>
      <c r="D22" s="59">
        <f t="shared" ref="D22" si="4">ROUND(D21*1*$B$22,2)</f>
        <v>0</v>
      </c>
      <c r="E22" s="59">
        <f t="shared" ref="E22:G22" si="5">IF(E21=0,ROUND(E20*1*$B$22,2),ROUND(E21*1*$B$22,2))</f>
        <v>0</v>
      </c>
      <c r="F22" s="59">
        <f t="shared" si="5"/>
        <v>0</v>
      </c>
      <c r="G22" s="59">
        <f t="shared" si="5"/>
        <v>0</v>
      </c>
      <c r="H22" s="60"/>
      <c r="I22" s="51">
        <f t="shared" si="3"/>
        <v>0</v>
      </c>
      <c r="J22" s="41"/>
      <c r="K22" s="8"/>
      <c r="L22" s="8"/>
    </row>
    <row r="23" spans="1:12" ht="19.5" customHeight="1">
      <c r="A23" s="65" t="s">
        <v>19</v>
      </c>
      <c r="B23" s="66"/>
      <c r="C23" s="67">
        <f t="shared" ref="C23:D23" si="6">C21-C22</f>
        <v>0</v>
      </c>
      <c r="D23" s="67">
        <f t="shared" si="6"/>
        <v>0</v>
      </c>
      <c r="E23" s="67">
        <f t="shared" ref="E23:G23" si="7">IF(E21=0,E20-E22,E21-E22)</f>
        <v>0</v>
      </c>
      <c r="F23" s="67">
        <f t="shared" si="7"/>
        <v>0</v>
      </c>
      <c r="G23" s="67">
        <f t="shared" si="7"/>
        <v>0</v>
      </c>
      <c r="H23" s="60"/>
      <c r="I23" s="68">
        <f t="shared" si="3"/>
        <v>0</v>
      </c>
      <c r="J23" s="41"/>
      <c r="K23" s="8"/>
      <c r="L23" s="8"/>
    </row>
    <row r="24" spans="1:12" ht="19.5" customHeight="1">
      <c r="A24" s="69" t="s">
        <v>20</v>
      </c>
      <c r="B24" s="70"/>
      <c r="C24" s="71">
        <f t="shared" ref="C24:G24" si="8">C23+C19</f>
        <v>0</v>
      </c>
      <c r="D24" s="72">
        <f t="shared" si="8"/>
        <v>0</v>
      </c>
      <c r="E24" s="73">
        <f t="shared" si="8"/>
        <v>0</v>
      </c>
      <c r="F24" s="73">
        <f t="shared" si="8"/>
        <v>0</v>
      </c>
      <c r="G24" s="73">
        <f t="shared" si="8"/>
        <v>0</v>
      </c>
      <c r="H24" s="74"/>
      <c r="I24" s="75">
        <f t="shared" si="3"/>
        <v>0</v>
      </c>
      <c r="J24" s="41"/>
      <c r="K24" s="8"/>
      <c r="L24" s="8"/>
    </row>
    <row r="25" spans="1:12" ht="12" customHeight="1">
      <c r="A25" s="76"/>
      <c r="B25" s="77"/>
      <c r="C25" s="78"/>
      <c r="D25" s="78"/>
      <c r="E25" s="78"/>
      <c r="F25" s="78"/>
      <c r="G25" s="78"/>
      <c r="H25" s="78"/>
      <c r="I25" s="78"/>
      <c r="J25" s="78"/>
      <c r="K25" s="79"/>
      <c r="L25" s="79"/>
    </row>
    <row r="26" spans="1:12" ht="19.5" customHeight="1">
      <c r="A26" s="8"/>
      <c r="B26" s="8"/>
      <c r="C26" s="85" t="s">
        <v>21</v>
      </c>
      <c r="D26" s="83"/>
      <c r="E26" s="83"/>
      <c r="F26" s="83"/>
      <c r="G26" s="84"/>
      <c r="H26" s="80"/>
      <c r="I26" s="81">
        <f>IF(I16&gt;C13,0,C13-I16)</f>
        <v>0</v>
      </c>
      <c r="J26" s="7"/>
      <c r="K26" s="8"/>
      <c r="L26" s="8"/>
    </row>
    <row r="27" spans="1:12" ht="12" customHeight="1">
      <c r="A27" s="76"/>
      <c r="B27" s="77"/>
      <c r="C27" s="78"/>
      <c r="D27" s="78"/>
      <c r="E27" s="78"/>
      <c r="F27" s="78"/>
      <c r="G27" s="78"/>
      <c r="H27" s="78"/>
      <c r="I27" s="78"/>
      <c r="J27" s="78"/>
      <c r="K27" s="79"/>
      <c r="L27" s="79"/>
    </row>
    <row r="28" spans="1:12" ht="12" customHeight="1">
      <c r="A28" s="76"/>
      <c r="B28" s="77"/>
      <c r="C28" s="78"/>
      <c r="D28" s="78"/>
      <c r="E28" s="78"/>
      <c r="F28" s="78"/>
      <c r="G28" s="78"/>
      <c r="H28" s="78"/>
      <c r="I28" s="78"/>
      <c r="J28" s="78"/>
      <c r="K28" s="79"/>
      <c r="L28" s="79"/>
    </row>
    <row r="29" spans="1:12" ht="12" customHeight="1">
      <c r="A29" s="76"/>
      <c r="B29" s="77"/>
      <c r="C29" s="78"/>
      <c r="D29" s="78"/>
      <c r="E29" s="78"/>
      <c r="F29" s="78"/>
      <c r="G29" s="78"/>
      <c r="H29" s="78"/>
      <c r="I29" s="78"/>
      <c r="J29" s="78"/>
      <c r="K29" s="79"/>
      <c r="L29" s="79"/>
    </row>
    <row r="30" spans="1:12" ht="12" customHeight="1">
      <c r="A30" s="76"/>
      <c r="B30" s="77"/>
      <c r="C30" s="78"/>
      <c r="D30" s="78"/>
      <c r="E30" s="78"/>
      <c r="F30" s="78"/>
      <c r="G30" s="78"/>
      <c r="H30" s="78"/>
      <c r="I30" s="78"/>
      <c r="J30" s="78"/>
      <c r="K30" s="79"/>
      <c r="L30" s="79"/>
    </row>
    <row r="31" spans="1:12" ht="12" customHeight="1">
      <c r="A31" s="76"/>
      <c r="B31" s="77"/>
      <c r="C31" s="78"/>
      <c r="D31" s="78"/>
      <c r="E31" s="78"/>
      <c r="F31" s="78"/>
      <c r="G31" s="78"/>
      <c r="H31" s="78"/>
      <c r="I31" s="78"/>
      <c r="J31" s="78"/>
      <c r="K31" s="79"/>
      <c r="L31" s="79"/>
    </row>
    <row r="32" spans="1:12" ht="12" customHeight="1">
      <c r="A32" s="76"/>
      <c r="B32" s="77"/>
      <c r="C32" s="78"/>
      <c r="D32" s="78"/>
      <c r="E32" s="78"/>
      <c r="F32" s="78"/>
      <c r="G32" s="78"/>
      <c r="H32" s="78"/>
      <c r="I32" s="78"/>
      <c r="J32" s="78"/>
      <c r="K32" s="79"/>
      <c r="L32" s="79"/>
    </row>
    <row r="33" spans="1:12" ht="12" customHeight="1">
      <c r="A33" s="76"/>
      <c r="B33" s="77"/>
      <c r="C33" s="78"/>
      <c r="D33" s="78"/>
      <c r="E33" s="78"/>
      <c r="F33" s="78"/>
      <c r="G33" s="78"/>
      <c r="H33" s="78"/>
      <c r="I33" s="78"/>
      <c r="J33" s="78"/>
      <c r="K33" s="79"/>
      <c r="L33" s="79"/>
    </row>
    <row r="34" spans="1:12" ht="12" customHeight="1">
      <c r="A34" s="76"/>
      <c r="B34" s="77"/>
      <c r="C34" s="78"/>
      <c r="D34" s="78"/>
      <c r="E34" s="78"/>
      <c r="F34" s="78"/>
      <c r="G34" s="78"/>
      <c r="H34" s="78"/>
      <c r="I34" s="78"/>
      <c r="J34" s="78"/>
      <c r="K34" s="79"/>
      <c r="L34" s="79"/>
    </row>
    <row r="35" spans="1:12" ht="12" customHeight="1">
      <c r="A35" s="76"/>
      <c r="B35" s="77"/>
      <c r="C35" s="78"/>
      <c r="D35" s="78"/>
      <c r="E35" s="78"/>
      <c r="F35" s="78"/>
      <c r="G35" s="78"/>
      <c r="H35" s="78"/>
      <c r="I35" s="78"/>
      <c r="J35" s="78"/>
      <c r="K35" s="79"/>
      <c r="L35" s="79"/>
    </row>
    <row r="36" spans="1:12" ht="12" customHeight="1">
      <c r="A36" s="76"/>
      <c r="B36" s="77"/>
      <c r="C36" s="78"/>
      <c r="D36" s="78"/>
      <c r="E36" s="78"/>
      <c r="F36" s="78"/>
      <c r="G36" s="78"/>
      <c r="H36" s="78"/>
      <c r="I36" s="78"/>
      <c r="J36" s="78"/>
      <c r="K36" s="79"/>
      <c r="L36" s="79"/>
    </row>
    <row r="37" spans="1:12" ht="12" customHeight="1">
      <c r="A37" s="76"/>
      <c r="B37" s="77"/>
      <c r="C37" s="78"/>
      <c r="D37" s="78"/>
      <c r="E37" s="78"/>
      <c r="F37" s="78"/>
      <c r="G37" s="78"/>
      <c r="H37" s="78"/>
      <c r="I37" s="78"/>
      <c r="J37" s="78"/>
      <c r="K37" s="79"/>
      <c r="L37" s="79"/>
    </row>
    <row r="38" spans="1:12" ht="12" customHeight="1">
      <c r="A38" s="76"/>
      <c r="B38" s="77"/>
      <c r="C38" s="78"/>
      <c r="D38" s="78"/>
      <c r="E38" s="78"/>
      <c r="F38" s="78"/>
      <c r="G38" s="78"/>
      <c r="H38" s="78"/>
      <c r="I38" s="78"/>
      <c r="J38" s="78"/>
      <c r="K38" s="79"/>
      <c r="L38" s="79"/>
    </row>
    <row r="39" spans="1:12" ht="12" customHeight="1">
      <c r="A39" s="76"/>
      <c r="B39" s="77"/>
      <c r="C39" s="78"/>
      <c r="D39" s="78"/>
      <c r="E39" s="78"/>
      <c r="F39" s="78"/>
      <c r="G39" s="78"/>
      <c r="H39" s="78"/>
      <c r="I39" s="78"/>
      <c r="J39" s="78"/>
      <c r="K39" s="79"/>
      <c r="L39" s="79"/>
    </row>
    <row r="40" spans="1:12" ht="12" customHeight="1">
      <c r="A40" s="76"/>
      <c r="B40" s="77"/>
      <c r="C40" s="78"/>
      <c r="D40" s="78"/>
      <c r="E40" s="78"/>
      <c r="F40" s="78"/>
      <c r="G40" s="78"/>
      <c r="H40" s="78"/>
      <c r="I40" s="78"/>
      <c r="J40" s="78"/>
      <c r="K40" s="79"/>
      <c r="L40" s="79"/>
    </row>
    <row r="41" spans="1:12" ht="12" customHeight="1">
      <c r="A41" s="76"/>
      <c r="B41" s="77"/>
      <c r="C41" s="78"/>
      <c r="D41" s="78"/>
      <c r="E41" s="78"/>
      <c r="F41" s="78"/>
      <c r="G41" s="78"/>
      <c r="H41" s="78"/>
      <c r="I41" s="78"/>
      <c r="J41" s="78"/>
      <c r="K41" s="79"/>
      <c r="L41" s="79"/>
    </row>
    <row r="42" spans="1:12" ht="12" customHeight="1">
      <c r="A42" s="76"/>
      <c r="B42" s="77"/>
      <c r="C42" s="78"/>
      <c r="D42" s="78"/>
      <c r="E42" s="78"/>
      <c r="F42" s="78"/>
      <c r="G42" s="78"/>
      <c r="H42" s="78"/>
      <c r="I42" s="78"/>
      <c r="J42" s="78"/>
      <c r="K42" s="79"/>
      <c r="L42" s="79"/>
    </row>
    <row r="43" spans="1:12" ht="12" customHeight="1">
      <c r="A43" s="76"/>
      <c r="B43" s="77"/>
      <c r="C43" s="78"/>
      <c r="D43" s="78"/>
      <c r="E43" s="78"/>
      <c r="F43" s="78"/>
      <c r="G43" s="78"/>
      <c r="H43" s="78"/>
      <c r="I43" s="78"/>
      <c r="J43" s="78"/>
      <c r="K43" s="79"/>
      <c r="L43" s="79"/>
    </row>
    <row r="44" spans="1:12" ht="12" customHeight="1">
      <c r="A44" s="76"/>
      <c r="B44" s="77"/>
      <c r="C44" s="78"/>
      <c r="D44" s="78"/>
      <c r="E44" s="78"/>
      <c r="F44" s="78"/>
      <c r="G44" s="78"/>
      <c r="H44" s="78"/>
      <c r="I44" s="78"/>
      <c r="J44" s="78"/>
      <c r="K44" s="79"/>
      <c r="L44" s="79"/>
    </row>
    <row r="45" spans="1:12" ht="12" customHeight="1">
      <c r="A45" s="76"/>
      <c r="B45" s="77"/>
      <c r="C45" s="78"/>
      <c r="D45" s="78"/>
      <c r="E45" s="78"/>
      <c r="F45" s="78"/>
      <c r="G45" s="78"/>
      <c r="H45" s="78"/>
      <c r="I45" s="78"/>
      <c r="J45" s="78"/>
      <c r="K45" s="79"/>
      <c r="L45" s="79"/>
    </row>
    <row r="46" spans="1:12" ht="12" customHeight="1">
      <c r="A46" s="76"/>
      <c r="B46" s="77"/>
      <c r="C46" s="78"/>
      <c r="D46" s="78"/>
      <c r="E46" s="78"/>
      <c r="F46" s="78"/>
      <c r="G46" s="78"/>
      <c r="H46" s="78"/>
      <c r="I46" s="78"/>
      <c r="J46" s="78"/>
      <c r="K46" s="79"/>
      <c r="L46" s="79"/>
    </row>
    <row r="47" spans="1:12" ht="12" customHeight="1">
      <c r="A47" s="76"/>
      <c r="B47" s="77"/>
      <c r="C47" s="78"/>
      <c r="D47" s="78"/>
      <c r="E47" s="78"/>
      <c r="F47" s="78"/>
      <c r="G47" s="78"/>
      <c r="H47" s="78"/>
      <c r="I47" s="78"/>
      <c r="J47" s="78"/>
      <c r="K47" s="79"/>
      <c r="L47" s="79"/>
    </row>
    <row r="48" spans="1:12" ht="12" customHeight="1">
      <c r="A48" s="76"/>
      <c r="B48" s="77"/>
      <c r="C48" s="78"/>
      <c r="D48" s="78"/>
      <c r="E48" s="78"/>
      <c r="F48" s="78"/>
      <c r="G48" s="78"/>
      <c r="H48" s="78"/>
      <c r="I48" s="78"/>
      <c r="J48" s="78"/>
      <c r="K48" s="79"/>
      <c r="L48" s="79"/>
    </row>
    <row r="49" spans="1:12" ht="12" customHeight="1">
      <c r="A49" s="76"/>
      <c r="B49" s="77"/>
      <c r="C49" s="78"/>
      <c r="D49" s="78"/>
      <c r="E49" s="78"/>
      <c r="F49" s="78"/>
      <c r="G49" s="78"/>
      <c r="H49" s="78"/>
      <c r="I49" s="78"/>
      <c r="J49" s="78"/>
      <c r="K49" s="79"/>
      <c r="L49" s="79"/>
    </row>
    <row r="50" spans="1:12" ht="12" customHeight="1">
      <c r="A50" s="76"/>
      <c r="B50" s="77"/>
      <c r="C50" s="78"/>
      <c r="D50" s="78"/>
      <c r="E50" s="78"/>
      <c r="F50" s="78"/>
      <c r="G50" s="78"/>
      <c r="H50" s="78"/>
      <c r="I50" s="78"/>
      <c r="J50" s="78"/>
      <c r="K50" s="79"/>
      <c r="L50" s="79"/>
    </row>
    <row r="51" spans="1:12" ht="12" customHeight="1">
      <c r="A51" s="76"/>
      <c r="B51" s="77"/>
      <c r="C51" s="78"/>
      <c r="D51" s="78"/>
      <c r="E51" s="78"/>
      <c r="F51" s="78"/>
      <c r="G51" s="78"/>
      <c r="H51" s="78"/>
      <c r="I51" s="78"/>
      <c r="J51" s="78"/>
      <c r="K51" s="79"/>
      <c r="L51" s="79"/>
    </row>
    <row r="52" spans="1:12" ht="12" customHeight="1">
      <c r="A52" s="76"/>
      <c r="B52" s="77"/>
      <c r="C52" s="78"/>
      <c r="D52" s="78"/>
      <c r="E52" s="78"/>
      <c r="F52" s="78"/>
      <c r="G52" s="78"/>
      <c r="H52" s="78"/>
      <c r="I52" s="78"/>
      <c r="J52" s="78"/>
      <c r="K52" s="79"/>
      <c r="L52" s="79"/>
    </row>
    <row r="53" spans="1:12" ht="12" customHeight="1">
      <c r="A53" s="76"/>
      <c r="B53" s="77"/>
      <c r="C53" s="78"/>
      <c r="D53" s="78"/>
      <c r="E53" s="78"/>
      <c r="F53" s="78"/>
      <c r="G53" s="78"/>
      <c r="H53" s="78"/>
      <c r="I53" s="78"/>
      <c r="J53" s="78"/>
      <c r="K53" s="79"/>
      <c r="L53" s="79"/>
    </row>
    <row r="54" spans="1:12" ht="12" customHeight="1">
      <c r="A54" s="76"/>
      <c r="B54" s="77"/>
      <c r="C54" s="78"/>
      <c r="D54" s="78"/>
      <c r="E54" s="78"/>
      <c r="F54" s="78"/>
      <c r="G54" s="78"/>
      <c r="H54" s="78"/>
      <c r="I54" s="78"/>
      <c r="J54" s="78"/>
      <c r="K54" s="79"/>
      <c r="L54" s="79"/>
    </row>
    <row r="55" spans="1:12" ht="12" customHeight="1">
      <c r="A55" s="76"/>
      <c r="B55" s="77"/>
      <c r="C55" s="78"/>
      <c r="D55" s="78"/>
      <c r="E55" s="78"/>
      <c r="F55" s="78"/>
      <c r="G55" s="78"/>
      <c r="H55" s="78"/>
      <c r="I55" s="78"/>
      <c r="J55" s="78"/>
      <c r="K55" s="79"/>
      <c r="L55" s="79"/>
    </row>
    <row r="56" spans="1:12" ht="12" customHeight="1">
      <c r="A56" s="76"/>
      <c r="B56" s="77"/>
      <c r="C56" s="78"/>
      <c r="D56" s="78"/>
      <c r="E56" s="78"/>
      <c r="F56" s="78"/>
      <c r="G56" s="78"/>
      <c r="H56" s="78"/>
      <c r="I56" s="78"/>
      <c r="J56" s="78"/>
      <c r="K56" s="79"/>
      <c r="L56" s="79"/>
    </row>
    <row r="57" spans="1:12" ht="12" customHeight="1">
      <c r="A57" s="76"/>
      <c r="B57" s="77"/>
      <c r="C57" s="78"/>
      <c r="D57" s="78"/>
      <c r="E57" s="78"/>
      <c r="F57" s="78"/>
      <c r="G57" s="78"/>
      <c r="H57" s="78"/>
      <c r="I57" s="78"/>
      <c r="J57" s="78"/>
      <c r="K57" s="79"/>
      <c r="L57" s="79"/>
    </row>
    <row r="58" spans="1:12" ht="12" customHeight="1">
      <c r="A58" s="76"/>
      <c r="B58" s="77"/>
      <c r="C58" s="78"/>
      <c r="D58" s="78"/>
      <c r="E58" s="78"/>
      <c r="F58" s="78"/>
      <c r="G58" s="78"/>
      <c r="H58" s="78"/>
      <c r="I58" s="78"/>
      <c r="J58" s="78"/>
      <c r="K58" s="79"/>
      <c r="L58" s="79"/>
    </row>
    <row r="59" spans="1:12" ht="12" customHeight="1">
      <c r="A59" s="76"/>
      <c r="B59" s="77"/>
      <c r="C59" s="78"/>
      <c r="D59" s="78"/>
      <c r="E59" s="78"/>
      <c r="F59" s="78"/>
      <c r="G59" s="78"/>
      <c r="H59" s="78"/>
      <c r="I59" s="78"/>
      <c r="J59" s="78"/>
      <c r="K59" s="79"/>
      <c r="L59" s="79"/>
    </row>
    <row r="60" spans="1:12" ht="12" customHeight="1">
      <c r="A60" s="76"/>
      <c r="B60" s="77"/>
      <c r="C60" s="78"/>
      <c r="D60" s="78"/>
      <c r="E60" s="78"/>
      <c r="F60" s="78"/>
      <c r="G60" s="78"/>
      <c r="H60" s="78"/>
      <c r="I60" s="78"/>
      <c r="J60" s="78"/>
      <c r="K60" s="79"/>
      <c r="L60" s="79"/>
    </row>
    <row r="61" spans="1:12" ht="12" customHeight="1">
      <c r="A61" s="7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79"/>
    </row>
    <row r="62" spans="1:12" ht="12" customHeight="1">
      <c r="A62" s="76"/>
      <c r="B62" s="77"/>
      <c r="C62" s="78"/>
      <c r="D62" s="78"/>
      <c r="E62" s="78"/>
      <c r="F62" s="78"/>
      <c r="G62" s="78"/>
      <c r="H62" s="78"/>
      <c r="I62" s="78"/>
      <c r="J62" s="78"/>
      <c r="K62" s="79"/>
      <c r="L62" s="79"/>
    </row>
    <row r="63" spans="1:12" ht="12" customHeight="1">
      <c r="A63" s="76"/>
      <c r="B63" s="77"/>
      <c r="C63" s="78"/>
      <c r="D63" s="78"/>
      <c r="E63" s="78"/>
      <c r="F63" s="78"/>
      <c r="G63" s="78"/>
      <c r="H63" s="78"/>
      <c r="I63" s="78"/>
      <c r="J63" s="78"/>
      <c r="K63" s="79"/>
      <c r="L63" s="79"/>
    </row>
    <row r="64" spans="1:12" ht="12" customHeight="1">
      <c r="A64" s="76"/>
      <c r="B64" s="77"/>
      <c r="C64" s="78"/>
      <c r="D64" s="78"/>
      <c r="E64" s="78"/>
      <c r="F64" s="78"/>
      <c r="G64" s="78"/>
      <c r="H64" s="78"/>
      <c r="I64" s="78"/>
      <c r="J64" s="78"/>
      <c r="K64" s="79"/>
      <c r="L64" s="79"/>
    </row>
    <row r="65" spans="1:12" ht="12" customHeight="1">
      <c r="A65" s="76"/>
      <c r="B65" s="77"/>
      <c r="C65" s="78"/>
      <c r="D65" s="78"/>
      <c r="E65" s="78"/>
      <c r="F65" s="78"/>
      <c r="G65" s="78"/>
      <c r="H65" s="78"/>
      <c r="I65" s="78"/>
      <c r="J65" s="78"/>
      <c r="K65" s="79"/>
      <c r="L65" s="79"/>
    </row>
    <row r="66" spans="1:12" ht="12" customHeight="1">
      <c r="A66" s="76"/>
      <c r="B66" s="77"/>
      <c r="C66" s="78"/>
      <c r="D66" s="78"/>
      <c r="E66" s="78"/>
      <c r="F66" s="78"/>
      <c r="G66" s="78"/>
      <c r="H66" s="78"/>
      <c r="I66" s="78"/>
      <c r="J66" s="78"/>
      <c r="K66" s="79"/>
      <c r="L66" s="79"/>
    </row>
    <row r="67" spans="1:12" ht="12" customHeight="1">
      <c r="A67" s="76"/>
      <c r="B67" s="77"/>
      <c r="C67" s="78"/>
      <c r="D67" s="78"/>
      <c r="E67" s="78"/>
      <c r="F67" s="78"/>
      <c r="G67" s="78"/>
      <c r="H67" s="78"/>
      <c r="I67" s="78"/>
      <c r="J67" s="78"/>
      <c r="K67" s="79"/>
      <c r="L67" s="79"/>
    </row>
    <row r="68" spans="1:12" ht="12" customHeight="1">
      <c r="A68" s="76"/>
      <c r="B68" s="77"/>
      <c r="C68" s="78"/>
      <c r="D68" s="78"/>
      <c r="E68" s="78"/>
      <c r="F68" s="78"/>
      <c r="G68" s="78"/>
      <c r="H68" s="78"/>
      <c r="I68" s="78"/>
      <c r="J68" s="78"/>
      <c r="K68" s="79"/>
      <c r="L68" s="79"/>
    </row>
    <row r="69" spans="1:12" ht="12" customHeight="1">
      <c r="A69" s="76"/>
      <c r="B69" s="77"/>
      <c r="C69" s="78"/>
      <c r="D69" s="78"/>
      <c r="E69" s="78"/>
      <c r="F69" s="78"/>
      <c r="G69" s="78"/>
      <c r="H69" s="78"/>
      <c r="I69" s="78"/>
      <c r="J69" s="78"/>
      <c r="K69" s="79"/>
      <c r="L69" s="79"/>
    </row>
    <row r="70" spans="1:12" ht="12" customHeight="1">
      <c r="A70" s="76"/>
      <c r="B70" s="77"/>
      <c r="C70" s="78"/>
      <c r="D70" s="78"/>
      <c r="E70" s="78"/>
      <c r="F70" s="78"/>
      <c r="G70" s="78"/>
      <c r="H70" s="78"/>
      <c r="I70" s="78"/>
      <c r="J70" s="78"/>
      <c r="K70" s="79"/>
      <c r="L70" s="79"/>
    </row>
    <row r="71" spans="1:12" ht="12" customHeight="1">
      <c r="A71" s="76"/>
      <c r="B71" s="77"/>
      <c r="C71" s="78"/>
      <c r="D71" s="78"/>
      <c r="E71" s="78"/>
      <c r="F71" s="78"/>
      <c r="G71" s="78"/>
      <c r="H71" s="78"/>
      <c r="I71" s="78"/>
      <c r="J71" s="78"/>
      <c r="K71" s="79"/>
      <c r="L71" s="79"/>
    </row>
    <row r="72" spans="1:12" ht="12" customHeight="1">
      <c r="A72" s="76"/>
      <c r="B72" s="77"/>
      <c r="C72" s="78"/>
      <c r="D72" s="78"/>
      <c r="E72" s="78"/>
      <c r="F72" s="78"/>
      <c r="G72" s="78"/>
      <c r="H72" s="78"/>
      <c r="I72" s="78"/>
      <c r="J72" s="78"/>
      <c r="K72" s="79"/>
      <c r="L72" s="79"/>
    </row>
    <row r="73" spans="1:12" ht="12" customHeight="1">
      <c r="A73" s="76"/>
      <c r="B73" s="77"/>
      <c r="C73" s="78"/>
      <c r="D73" s="78"/>
      <c r="E73" s="78"/>
      <c r="F73" s="78"/>
      <c r="G73" s="78"/>
      <c r="H73" s="78"/>
      <c r="I73" s="78"/>
      <c r="J73" s="78"/>
      <c r="K73" s="79"/>
      <c r="L73" s="79"/>
    </row>
    <row r="74" spans="1:12" ht="12" customHeight="1">
      <c r="A74" s="76"/>
      <c r="B74" s="77"/>
      <c r="C74" s="78"/>
      <c r="D74" s="78"/>
      <c r="E74" s="78"/>
      <c r="F74" s="78"/>
      <c r="G74" s="78"/>
      <c r="H74" s="78"/>
      <c r="I74" s="78"/>
      <c r="J74" s="78"/>
      <c r="K74" s="79"/>
      <c r="L74" s="79"/>
    </row>
    <row r="75" spans="1:12" ht="12" customHeight="1">
      <c r="A75" s="76"/>
      <c r="B75" s="77"/>
      <c r="C75" s="78"/>
      <c r="D75" s="78"/>
      <c r="E75" s="78"/>
      <c r="F75" s="78"/>
      <c r="G75" s="78"/>
      <c r="H75" s="78"/>
      <c r="I75" s="78"/>
      <c r="J75" s="78"/>
      <c r="K75" s="79"/>
      <c r="L75" s="79"/>
    </row>
    <row r="76" spans="1:12" ht="12" customHeight="1">
      <c r="A76" s="76"/>
      <c r="B76" s="77"/>
      <c r="C76" s="78"/>
      <c r="D76" s="78"/>
      <c r="E76" s="78"/>
      <c r="F76" s="78"/>
      <c r="G76" s="78"/>
      <c r="H76" s="78"/>
      <c r="I76" s="78"/>
      <c r="J76" s="78"/>
      <c r="K76" s="79"/>
      <c r="L76" s="79"/>
    </row>
    <row r="77" spans="1:12" ht="12" customHeight="1">
      <c r="A77" s="76"/>
      <c r="B77" s="77"/>
      <c r="C77" s="78"/>
      <c r="D77" s="78"/>
      <c r="E77" s="78"/>
      <c r="F77" s="78"/>
      <c r="G77" s="78"/>
      <c r="H77" s="78"/>
      <c r="I77" s="78"/>
      <c r="J77" s="78"/>
      <c r="K77" s="79"/>
      <c r="L77" s="79"/>
    </row>
    <row r="78" spans="1:12" ht="12" customHeight="1">
      <c r="A78" s="76"/>
      <c r="B78" s="77"/>
      <c r="C78" s="78"/>
      <c r="D78" s="78"/>
      <c r="E78" s="78"/>
      <c r="F78" s="78"/>
      <c r="G78" s="78"/>
      <c r="H78" s="78"/>
      <c r="I78" s="78"/>
      <c r="J78" s="78"/>
      <c r="K78" s="79"/>
      <c r="L78" s="79"/>
    </row>
    <row r="79" spans="1:12" ht="12" customHeight="1">
      <c r="A79" s="76"/>
      <c r="B79" s="77"/>
      <c r="C79" s="78"/>
      <c r="D79" s="78"/>
      <c r="E79" s="78"/>
      <c r="F79" s="78"/>
      <c r="G79" s="78"/>
      <c r="H79" s="78"/>
      <c r="I79" s="78"/>
      <c r="J79" s="78"/>
      <c r="K79" s="79"/>
      <c r="L79" s="79"/>
    </row>
    <row r="80" spans="1:12" ht="12" customHeight="1">
      <c r="A80" s="76"/>
      <c r="B80" s="77"/>
      <c r="C80" s="78"/>
      <c r="D80" s="78"/>
      <c r="E80" s="78"/>
      <c r="F80" s="78"/>
      <c r="G80" s="78"/>
      <c r="H80" s="78"/>
      <c r="I80" s="78"/>
      <c r="J80" s="78"/>
      <c r="K80" s="79"/>
      <c r="L80" s="79"/>
    </row>
    <row r="81" spans="1:12" ht="12" customHeight="1">
      <c r="A81" s="76"/>
      <c r="B81" s="77"/>
      <c r="C81" s="78"/>
      <c r="D81" s="78"/>
      <c r="E81" s="78"/>
      <c r="F81" s="78"/>
      <c r="G81" s="78"/>
      <c r="H81" s="78"/>
      <c r="I81" s="78"/>
      <c r="J81" s="78"/>
      <c r="K81" s="79"/>
      <c r="L81" s="79"/>
    </row>
    <row r="82" spans="1:12" ht="12" customHeight="1">
      <c r="A82" s="76"/>
      <c r="B82" s="77"/>
      <c r="C82" s="78"/>
      <c r="D82" s="78"/>
      <c r="E82" s="78"/>
      <c r="F82" s="78"/>
      <c r="G82" s="78"/>
      <c r="H82" s="78"/>
      <c r="I82" s="78"/>
      <c r="J82" s="78"/>
      <c r="K82" s="79"/>
      <c r="L82" s="79"/>
    </row>
    <row r="83" spans="1:12" ht="12" customHeight="1">
      <c r="A83" s="76"/>
      <c r="B83" s="77"/>
      <c r="C83" s="78"/>
      <c r="D83" s="78"/>
      <c r="E83" s="78"/>
      <c r="F83" s="78"/>
      <c r="G83" s="78"/>
      <c r="H83" s="78"/>
      <c r="I83" s="78"/>
      <c r="J83" s="78"/>
      <c r="K83" s="79"/>
      <c r="L83" s="79"/>
    </row>
    <row r="84" spans="1:12" ht="12" customHeight="1">
      <c r="A84" s="76"/>
      <c r="B84" s="77"/>
      <c r="C84" s="78"/>
      <c r="D84" s="78"/>
      <c r="E84" s="78"/>
      <c r="F84" s="78"/>
      <c r="G84" s="78"/>
      <c r="H84" s="78"/>
      <c r="I84" s="78"/>
      <c r="J84" s="78"/>
      <c r="K84" s="79"/>
      <c r="L84" s="79"/>
    </row>
    <row r="85" spans="1:12" ht="12" customHeight="1">
      <c r="A85" s="76"/>
      <c r="B85" s="77"/>
      <c r="C85" s="78"/>
      <c r="D85" s="78"/>
      <c r="E85" s="78"/>
      <c r="F85" s="78"/>
      <c r="G85" s="78"/>
      <c r="H85" s="78"/>
      <c r="I85" s="78"/>
      <c r="J85" s="78"/>
      <c r="K85" s="79"/>
      <c r="L85" s="79"/>
    </row>
    <row r="86" spans="1:12" ht="12" customHeight="1">
      <c r="A86" s="76"/>
      <c r="B86" s="77"/>
      <c r="C86" s="78"/>
      <c r="D86" s="78"/>
      <c r="E86" s="78"/>
      <c r="F86" s="78"/>
      <c r="G86" s="78"/>
      <c r="H86" s="78"/>
      <c r="I86" s="78"/>
      <c r="J86" s="78"/>
      <c r="K86" s="79"/>
      <c r="L86" s="79"/>
    </row>
    <row r="87" spans="1:12" ht="12" customHeight="1">
      <c r="A87" s="76"/>
      <c r="B87" s="77"/>
      <c r="C87" s="78"/>
      <c r="D87" s="78"/>
      <c r="E87" s="78"/>
      <c r="F87" s="78"/>
      <c r="G87" s="78"/>
      <c r="H87" s="78"/>
      <c r="I87" s="78"/>
      <c r="J87" s="78"/>
      <c r="K87" s="79"/>
      <c r="L87" s="79"/>
    </row>
    <row r="88" spans="1:12" ht="12" customHeight="1">
      <c r="A88" s="76"/>
      <c r="B88" s="77"/>
      <c r="C88" s="78"/>
      <c r="D88" s="78"/>
      <c r="E88" s="78"/>
      <c r="F88" s="78"/>
      <c r="G88" s="78"/>
      <c r="H88" s="78"/>
      <c r="I88" s="78"/>
      <c r="J88" s="78"/>
      <c r="K88" s="79"/>
      <c r="L88" s="79"/>
    </row>
    <row r="89" spans="1:12" ht="12" customHeight="1">
      <c r="A89" s="76"/>
      <c r="B89" s="77"/>
      <c r="C89" s="78"/>
      <c r="D89" s="78"/>
      <c r="E89" s="78"/>
      <c r="F89" s="78"/>
      <c r="G89" s="78"/>
      <c r="H89" s="78"/>
      <c r="I89" s="78"/>
      <c r="J89" s="78"/>
      <c r="K89" s="79"/>
      <c r="L89" s="79"/>
    </row>
    <row r="90" spans="1:12" ht="12" customHeight="1">
      <c r="A90" s="76"/>
      <c r="B90" s="77"/>
      <c r="C90" s="78"/>
      <c r="D90" s="78"/>
      <c r="E90" s="78"/>
      <c r="F90" s="78"/>
      <c r="G90" s="78"/>
      <c r="H90" s="78"/>
      <c r="I90" s="78"/>
      <c r="J90" s="78"/>
      <c r="K90" s="79"/>
      <c r="L90" s="79"/>
    </row>
    <row r="91" spans="1:12" ht="12" customHeight="1">
      <c r="A91" s="76"/>
      <c r="B91" s="77"/>
      <c r="C91" s="78"/>
      <c r="D91" s="78"/>
      <c r="E91" s="78"/>
      <c r="F91" s="78"/>
      <c r="G91" s="78"/>
      <c r="H91" s="78"/>
      <c r="I91" s="78"/>
      <c r="J91" s="78"/>
      <c r="K91" s="79"/>
      <c r="L91" s="79"/>
    </row>
    <row r="92" spans="1:12" ht="12" customHeight="1">
      <c r="A92" s="76"/>
      <c r="B92" s="77"/>
      <c r="C92" s="78"/>
      <c r="D92" s="78"/>
      <c r="E92" s="78"/>
      <c r="F92" s="78"/>
      <c r="G92" s="78"/>
      <c r="H92" s="78"/>
      <c r="I92" s="78"/>
      <c r="J92" s="78"/>
      <c r="K92" s="79"/>
      <c r="L92" s="79"/>
    </row>
    <row r="93" spans="1:12" ht="12" customHeight="1">
      <c r="A93" s="76"/>
      <c r="B93" s="77"/>
      <c r="C93" s="78"/>
      <c r="D93" s="78"/>
      <c r="E93" s="78"/>
      <c r="F93" s="78"/>
      <c r="G93" s="78"/>
      <c r="H93" s="78"/>
      <c r="I93" s="78"/>
      <c r="J93" s="78"/>
      <c r="K93" s="79"/>
      <c r="L93" s="79"/>
    </row>
    <row r="94" spans="1:12" ht="12" customHeight="1">
      <c r="A94" s="76"/>
      <c r="B94" s="77"/>
      <c r="C94" s="78"/>
      <c r="D94" s="78"/>
      <c r="E94" s="78"/>
      <c r="F94" s="78"/>
      <c r="G94" s="78"/>
      <c r="H94" s="78"/>
      <c r="I94" s="78"/>
      <c r="J94" s="78"/>
      <c r="K94" s="79"/>
      <c r="L94" s="79"/>
    </row>
    <row r="95" spans="1:12" ht="12" customHeight="1">
      <c r="A95" s="76"/>
      <c r="B95" s="77"/>
      <c r="C95" s="78"/>
      <c r="D95" s="78"/>
      <c r="E95" s="78"/>
      <c r="F95" s="78"/>
      <c r="G95" s="78"/>
      <c r="H95" s="78"/>
      <c r="I95" s="78"/>
      <c r="J95" s="78"/>
      <c r="K95" s="79"/>
      <c r="L95" s="79"/>
    </row>
    <row r="96" spans="1:12" ht="12" customHeight="1">
      <c r="A96" s="76"/>
      <c r="B96" s="77"/>
      <c r="C96" s="78"/>
      <c r="D96" s="78"/>
      <c r="E96" s="78"/>
      <c r="F96" s="78"/>
      <c r="G96" s="78"/>
      <c r="H96" s="78"/>
      <c r="I96" s="78"/>
      <c r="J96" s="78"/>
      <c r="K96" s="79"/>
      <c r="L96" s="79"/>
    </row>
    <row r="97" spans="1:12" ht="12" customHeight="1">
      <c r="A97" s="76"/>
      <c r="B97" s="77"/>
      <c r="C97" s="78"/>
      <c r="D97" s="78"/>
      <c r="E97" s="78"/>
      <c r="F97" s="78"/>
      <c r="G97" s="78"/>
      <c r="H97" s="78"/>
      <c r="I97" s="78"/>
      <c r="J97" s="78"/>
      <c r="K97" s="79"/>
      <c r="L97" s="79"/>
    </row>
    <row r="98" spans="1:12" ht="12" customHeight="1">
      <c r="A98" s="76"/>
      <c r="B98" s="77"/>
      <c r="C98" s="78"/>
      <c r="D98" s="78"/>
      <c r="E98" s="78"/>
      <c r="F98" s="78"/>
      <c r="G98" s="78"/>
      <c r="H98" s="78"/>
      <c r="I98" s="78"/>
      <c r="J98" s="78"/>
      <c r="K98" s="79"/>
      <c r="L98" s="79"/>
    </row>
    <row r="99" spans="1:12" ht="12" customHeight="1">
      <c r="A99" s="76"/>
      <c r="B99" s="77"/>
      <c r="C99" s="78"/>
      <c r="D99" s="78"/>
      <c r="E99" s="78"/>
      <c r="F99" s="78"/>
      <c r="G99" s="78"/>
      <c r="H99" s="78"/>
      <c r="I99" s="78"/>
      <c r="J99" s="78"/>
      <c r="K99" s="79"/>
      <c r="L99" s="79"/>
    </row>
    <row r="100" spans="1:12" ht="12" customHeight="1">
      <c r="A100" s="76"/>
      <c r="B100" s="77"/>
      <c r="C100" s="78"/>
      <c r="D100" s="78"/>
      <c r="E100" s="78"/>
      <c r="F100" s="78"/>
      <c r="G100" s="78"/>
      <c r="H100" s="78"/>
      <c r="I100" s="78"/>
      <c r="J100" s="78"/>
      <c r="K100" s="79"/>
      <c r="L100" s="79"/>
    </row>
    <row r="101" spans="1:12" ht="15.75" customHeight="1"/>
    <row r="102" spans="1:12" ht="15.75" customHeight="1"/>
    <row r="103" spans="1:12" ht="15.75" customHeight="1"/>
    <row r="104" spans="1:12" ht="15.75" customHeight="1"/>
    <row r="105" spans="1:12" ht="15.75" customHeight="1"/>
    <row r="106" spans="1:12" ht="15.75" customHeight="1"/>
    <row r="107" spans="1:12" ht="15.75" customHeight="1"/>
    <row r="108" spans="1:12" ht="15.75" customHeight="1"/>
    <row r="109" spans="1:12" ht="15.75" customHeight="1"/>
    <row r="110" spans="1:12" ht="15.75" customHeight="1"/>
    <row r="111" spans="1:12" ht="15.75" customHeight="1"/>
    <row r="112" spans="1: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C11:D11"/>
    <mergeCell ref="E11:G11"/>
    <mergeCell ref="C26:G26"/>
    <mergeCell ref="C1:G1"/>
    <mergeCell ref="C2:G2"/>
    <mergeCell ref="C3:G3"/>
    <mergeCell ref="C6:G6"/>
    <mergeCell ref="C10:G10"/>
  </mergeCells>
  <printOptions horizontalCentered="1" verticalCentered="1"/>
  <pageMargins left="0.59055118110236227" right="0.39370078740157483" top="0" bottom="0.39370078740157483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AACDD018EDC946BCA33FB6F914F5CA" ma:contentTypeVersion="11" ma:contentTypeDescription="Crée un document." ma:contentTypeScope="" ma:versionID="8f4e36b7463606b559946532ccce2e5d">
  <xsd:schema xmlns:xsd="http://www.w3.org/2001/XMLSchema" xmlns:xs="http://www.w3.org/2001/XMLSchema" xmlns:p="http://schemas.microsoft.com/office/2006/metadata/properties" xmlns:ns2="e85bf7da-ae86-49f9-979c-e9a48f76cdb1" targetNamespace="http://schemas.microsoft.com/office/2006/metadata/properties" ma:root="true" ma:fieldsID="6021244e2880be80f759b5e8efd7567d" ns2:_="">
    <xsd:import namespace="e85bf7da-ae86-49f9-979c-e9a48f76c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bf7da-ae86-49f9-979c-e9a48f76cd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d1de8625-6e2e-473e-a3a6-c62e05bcfd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5bf7da-ae86-49f9-979c-e9a48f76cd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44EA35-AC87-4FCA-95B6-719FA61B09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73CB3A-2593-465D-9E19-92B4ACF28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5bf7da-ae86-49f9-979c-e9a48f76c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AB3C3F-FF07-4EF2-9924-68F3B14740B8}">
  <ds:schemaRefs>
    <ds:schemaRef ds:uri="http://schemas.microsoft.com/office/2006/metadata/properties"/>
    <ds:schemaRef ds:uri="http://schemas.microsoft.com/office/infopath/2007/PartnerControls"/>
    <ds:schemaRef ds:uri="e85bf7da-ae86-49f9-979c-e9a48f76cd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BERNHART Sylviane</dc:creator>
  <cp:lastModifiedBy>COLIN Sébastien</cp:lastModifiedBy>
  <cp:lastPrinted>2026-05-06T13:43:55Z</cp:lastPrinted>
  <dcterms:created xsi:type="dcterms:W3CDTF">2020-08-20T10:55:16Z</dcterms:created>
  <dcterms:modified xsi:type="dcterms:W3CDTF">2026-05-06T13:44:24Z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0x01010029AACDD018EDC946BCA33FB6F914F5CA</vt:lpwstr>
  </property>
  <property fmtid="{D5CDD505-2E9C-101B-9397-08002B2CF9AE}" pid="3" name="MediaServiceImageTags">
    <vt:lpwstr/>
  </property>
</Properties>
</file>